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KALKULACJA KOSZTÓW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<sst xmlns="http://schemas.openxmlformats.org/spreadsheetml/2006/main" count="15" uniqueCount="15">
  <si>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okres spłaty = 72 miesięce</t>
  </si>
  <si>
    <t>dla szacunkowej symulacji spłat kredytu  każdy miesiąc ma 30 dni, rok 365 dni</t>
  </si>
  <si>
    <t>kapitał</t>
  </si>
  <si>
    <t>odsetki</t>
  </si>
  <si>
    <t xml:space="preserve">rata </t>
  </si>
  <si>
    <t>razem</t>
  </si>
  <si>
    <t>RAZEM</t>
  </si>
  <si>
    <t>Razem odsetki</t>
  </si>
  <si>
    <t xml:space="preserve">Prowizja </t>
  </si>
  <si>
    <t>Razem koszt kredytu</t>
  </si>
  <si>
    <r>
      <t>Załącznik nr 1</t>
    </r>
    <r>
      <rPr>
        <b/>
        <sz val="10"/>
        <color indexed="10"/>
        <rFont val="Arial CE"/>
        <family val="0"/>
      </rPr>
      <t xml:space="preserve"> </t>
    </r>
    <r>
      <rPr>
        <b/>
        <sz val="10"/>
        <rFont val="Arial CE"/>
        <family val="0"/>
      </rPr>
      <t xml:space="preserve">         do Formularza ofertowego</t>
    </r>
  </si>
  <si>
    <t>Termin</t>
  </si>
  <si>
    <t>(DLA WYKONAWCY)</t>
  </si>
  <si>
    <r>
      <t xml:space="preserve">oprocentowanie = ……% (Wibor 3M - </t>
    </r>
    <r>
      <rPr>
        <b/>
        <sz val="12"/>
        <color indexed="10"/>
        <rFont val="Arial CE"/>
        <family val="0"/>
      </rPr>
      <t>4,23 %</t>
    </r>
    <r>
      <rPr>
        <b/>
        <sz val="12"/>
        <rFont val="Arial CE"/>
        <family val="0"/>
      </rPr>
      <t xml:space="preserve"> + Marża ……...%)</t>
    </r>
  </si>
  <si>
    <t>KALKULACJA KOSZTÓW KREDYTU  w kwocie 700.000,00 zł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</si>
</sst>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0">
    <font>
      <sz val="10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 CE"/>
      <family val="2"/>
    </font>
    <font>
      <b/>
      <sz val="10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9" fillId="20" borderId="1" applyNumberFormat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 wrapText="1"/>
    </xf>
    <xf numFmtId="0" fontId="1" fillId="0" borderId="0" xfId="0" applyFont="1" applyBorder="1" applyAlignment="1">
      <alignment/>
    </xf>
    <xf numFmtId="4" fontId="3" fillId="0" borderId="1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4" fontId="4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4" fontId="4" fillId="0" borderId="16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17" fontId="7" fillId="0" borderId="18" xfId="0" applyNumberFormat="1" applyFont="1" applyBorder="1" applyAlignment="1">
      <alignment/>
    </xf>
    <xf numFmtId="17" fontId="7" fillId="0" borderId="19" xfId="0" applyNumberFormat="1" applyFont="1" applyBorder="1" applyAlignment="1">
      <alignment/>
    </xf>
    <xf numFmtId="4" fontId="1" fillId="0" borderId="20" xfId="0" applyNumberFormat="1" applyFont="1" applyFill="1" applyBorder="1" applyAlignment="1">
      <alignment/>
    </xf>
    <xf numFmtId="2" fontId="4" fillId="0" borderId="20" xfId="0" applyNumberFormat="1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Fill="1" applyBorder="1" applyAlignment="1">
      <alignment/>
    </xf>
    <xf numFmtId="0" fontId="4" fillId="0" borderId="24" xfId="0" applyFont="1" applyBorder="1" applyAlignment="1">
      <alignment/>
    </xf>
    <xf numFmtId="4" fontId="4" fillId="0" borderId="25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30" xfId="0" applyFont="1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A7" sqref="A7:F7"/>
    </sheetView>
  </sheetViews>
  <sheetFormatPr defaultColWidth="9.00390625" defaultRowHeight="12.75"/>
  <cols>
    <col min="1" max="1" width="11.625" style="0" customWidth="1"/>
    <col min="2" max="2" width="21.75390625" style="0" customWidth="1"/>
    <col min="3" max="3" width="19.125" style="0" customWidth="1"/>
    <col min="4" max="4" width="17.125" style="0" customWidth="1"/>
    <col min="5" max="5" width="17.75390625" style="0" customWidth="1"/>
    <col min="6" max="6" width="13.375" style="0" customWidth="1"/>
  </cols>
  <sheetData>
    <row r="1" spans="1:6" ht="8.25" customHeight="1">
      <c r="A1" s="1"/>
      <c r="B1" s="1"/>
      <c r="C1" s="2"/>
      <c r="D1" s="3"/>
      <c r="E1" s="3"/>
      <c r="F1" s="1"/>
    </row>
    <row r="2" spans="1:6" ht="44.25" customHeight="1" thickBot="1">
      <c r="A2" s="36" t="s">
        <v>12</v>
      </c>
      <c r="B2" s="36"/>
      <c r="C2" s="2"/>
      <c r="D2" s="3"/>
      <c r="E2" s="4" t="s">
        <v>10</v>
      </c>
      <c r="F2" s="1"/>
    </row>
    <row r="3" spans="1:6" ht="18">
      <c r="A3" s="37" t="s">
        <v>14</v>
      </c>
      <c r="B3" s="38"/>
      <c r="C3" s="38"/>
      <c r="D3" s="38"/>
      <c r="E3" s="39"/>
      <c r="F3" s="5"/>
    </row>
    <row r="4" spans="1:6" ht="15.75">
      <c r="A4" s="6"/>
      <c r="B4" s="7"/>
      <c r="C4" s="8"/>
      <c r="D4" s="8"/>
      <c r="E4" s="13"/>
      <c r="F4" s="8"/>
    </row>
    <row r="5" spans="1:6" ht="15.75">
      <c r="A5" s="40" t="s">
        <v>13</v>
      </c>
      <c r="B5" s="41"/>
      <c r="C5" s="41"/>
      <c r="D5" s="41"/>
      <c r="E5" s="42"/>
      <c r="F5" s="9"/>
    </row>
    <row r="6" spans="1:6" ht="16.5" thickBot="1">
      <c r="A6" s="43" t="s">
        <v>0</v>
      </c>
      <c r="B6" s="44"/>
      <c r="C6" s="44"/>
      <c r="D6" s="14"/>
      <c r="E6" s="15"/>
      <c r="F6" s="1"/>
    </row>
    <row r="7" spans="1:6" ht="16.5" thickBot="1">
      <c r="A7" s="34" t="s">
        <v>1</v>
      </c>
      <c r="B7" s="35"/>
      <c r="C7" s="35"/>
      <c r="D7" s="35"/>
      <c r="E7" s="35"/>
      <c r="F7" s="35"/>
    </row>
    <row r="8" spans="1:6" ht="15.75">
      <c r="A8" s="16" t="s">
        <v>11</v>
      </c>
      <c r="B8" s="17" t="s">
        <v>2</v>
      </c>
      <c r="C8" s="18" t="s">
        <v>3</v>
      </c>
      <c r="D8" s="17" t="s">
        <v>4</v>
      </c>
      <c r="E8" s="19" t="s">
        <v>5</v>
      </c>
      <c r="F8" s="9"/>
    </row>
    <row r="9" spans="1:6" ht="15.75">
      <c r="A9" s="20">
        <v>41364</v>
      </c>
      <c r="B9" s="22">
        <v>700000</v>
      </c>
      <c r="C9" s="23">
        <v>0</v>
      </c>
      <c r="D9" s="24">
        <v>30000</v>
      </c>
      <c r="E9" s="25">
        <f aca="true" t="shared" si="0" ref="E9:E27">C9+D9</f>
        <v>30000</v>
      </c>
      <c r="F9" s="3"/>
    </row>
    <row r="10" spans="1:6" ht="15.75">
      <c r="A10" s="20">
        <v>41455</v>
      </c>
      <c r="B10" s="22">
        <f aca="true" t="shared" si="1" ref="B10:B32">B9-D9</f>
        <v>670000</v>
      </c>
      <c r="C10" s="23">
        <v>0</v>
      </c>
      <c r="D10" s="24">
        <v>33000</v>
      </c>
      <c r="E10" s="25">
        <f t="shared" si="0"/>
        <v>33000</v>
      </c>
      <c r="F10" s="10"/>
    </row>
    <row r="11" spans="1:6" ht="15.75">
      <c r="A11" s="20">
        <v>41547</v>
      </c>
      <c r="B11" s="22">
        <f>B10-D10</f>
        <v>637000</v>
      </c>
      <c r="C11" s="23">
        <f aca="true" t="shared" si="2" ref="C11:C32">B11*0%*30/365</f>
        <v>0</v>
      </c>
      <c r="D11" s="24">
        <v>32000</v>
      </c>
      <c r="E11" s="25">
        <f t="shared" si="0"/>
        <v>32000</v>
      </c>
      <c r="F11" s="1"/>
    </row>
    <row r="12" spans="1:6" ht="15.75">
      <c r="A12" s="20">
        <v>41639</v>
      </c>
      <c r="B12" s="22">
        <f t="shared" si="1"/>
        <v>605000</v>
      </c>
      <c r="C12" s="23">
        <f t="shared" si="2"/>
        <v>0</v>
      </c>
      <c r="D12" s="24">
        <v>30000</v>
      </c>
      <c r="E12" s="25">
        <f t="shared" si="0"/>
        <v>30000</v>
      </c>
      <c r="F12" s="1"/>
    </row>
    <row r="13" spans="1:6" ht="15.75">
      <c r="A13" s="20">
        <v>41729</v>
      </c>
      <c r="B13" s="22">
        <f t="shared" si="1"/>
        <v>575000</v>
      </c>
      <c r="C13" s="23">
        <f t="shared" si="2"/>
        <v>0</v>
      </c>
      <c r="D13" s="24">
        <v>36000</v>
      </c>
      <c r="E13" s="25">
        <f t="shared" si="0"/>
        <v>36000</v>
      </c>
      <c r="F13" s="1"/>
    </row>
    <row r="14" spans="1:6" ht="15.75">
      <c r="A14" s="20">
        <v>41820</v>
      </c>
      <c r="B14" s="22">
        <f t="shared" si="1"/>
        <v>539000</v>
      </c>
      <c r="C14" s="23">
        <f t="shared" si="2"/>
        <v>0</v>
      </c>
      <c r="D14" s="24">
        <v>35000</v>
      </c>
      <c r="E14" s="25">
        <f t="shared" si="0"/>
        <v>35000</v>
      </c>
      <c r="F14" s="1"/>
    </row>
    <row r="15" spans="1:6" ht="15.75">
      <c r="A15" s="20">
        <v>41912</v>
      </c>
      <c r="B15" s="22">
        <f t="shared" si="1"/>
        <v>504000</v>
      </c>
      <c r="C15" s="23">
        <f t="shared" si="2"/>
        <v>0</v>
      </c>
      <c r="D15" s="24">
        <v>30000</v>
      </c>
      <c r="E15" s="25">
        <f t="shared" si="0"/>
        <v>30000</v>
      </c>
      <c r="F15" s="1"/>
    </row>
    <row r="16" spans="1:6" ht="15.75">
      <c r="A16" s="20">
        <v>42004</v>
      </c>
      <c r="B16" s="22">
        <f t="shared" si="1"/>
        <v>474000</v>
      </c>
      <c r="C16" s="23">
        <f t="shared" si="2"/>
        <v>0</v>
      </c>
      <c r="D16" s="24">
        <v>30000</v>
      </c>
      <c r="E16" s="25">
        <f t="shared" si="0"/>
        <v>30000</v>
      </c>
      <c r="F16" s="1"/>
    </row>
    <row r="17" spans="1:6" ht="15.75">
      <c r="A17" s="20">
        <v>42094</v>
      </c>
      <c r="B17" s="22">
        <f t="shared" si="1"/>
        <v>444000</v>
      </c>
      <c r="C17" s="23">
        <f t="shared" si="2"/>
        <v>0</v>
      </c>
      <c r="D17" s="24">
        <v>12500</v>
      </c>
      <c r="E17" s="25">
        <f t="shared" si="0"/>
        <v>12500</v>
      </c>
      <c r="F17" s="1"/>
    </row>
    <row r="18" spans="1:6" ht="15.75">
      <c r="A18" s="20">
        <v>42185</v>
      </c>
      <c r="B18" s="22">
        <f t="shared" si="1"/>
        <v>431500</v>
      </c>
      <c r="C18" s="23">
        <f t="shared" si="2"/>
        <v>0</v>
      </c>
      <c r="D18" s="24">
        <v>12500</v>
      </c>
      <c r="E18" s="25">
        <f t="shared" si="0"/>
        <v>12500</v>
      </c>
      <c r="F18" s="1"/>
    </row>
    <row r="19" spans="1:6" ht="15.75">
      <c r="A19" s="20">
        <v>42277</v>
      </c>
      <c r="B19" s="22">
        <f t="shared" si="1"/>
        <v>419000</v>
      </c>
      <c r="C19" s="23">
        <f t="shared" si="2"/>
        <v>0</v>
      </c>
      <c r="D19" s="24">
        <v>12000</v>
      </c>
      <c r="E19" s="25">
        <f t="shared" si="0"/>
        <v>12000</v>
      </c>
      <c r="F19" s="1"/>
    </row>
    <row r="20" spans="1:6" ht="15.75">
      <c r="A20" s="20">
        <v>42369</v>
      </c>
      <c r="B20" s="22">
        <f t="shared" si="1"/>
        <v>407000</v>
      </c>
      <c r="C20" s="23">
        <f t="shared" si="2"/>
        <v>0</v>
      </c>
      <c r="D20" s="24">
        <v>12000</v>
      </c>
      <c r="E20" s="25">
        <f t="shared" si="0"/>
        <v>12000</v>
      </c>
      <c r="F20" s="1"/>
    </row>
    <row r="21" spans="1:6" ht="15.75">
      <c r="A21" s="20">
        <v>42460</v>
      </c>
      <c r="B21" s="22">
        <f t="shared" si="1"/>
        <v>395000</v>
      </c>
      <c r="C21" s="23">
        <f t="shared" si="2"/>
        <v>0</v>
      </c>
      <c r="D21" s="24">
        <v>30000</v>
      </c>
      <c r="E21" s="25">
        <f t="shared" si="0"/>
        <v>30000</v>
      </c>
      <c r="F21" s="1"/>
    </row>
    <row r="22" spans="1:6" ht="15.75">
      <c r="A22" s="20">
        <v>42551</v>
      </c>
      <c r="B22" s="22">
        <f t="shared" si="1"/>
        <v>365000</v>
      </c>
      <c r="C22" s="23">
        <f t="shared" si="2"/>
        <v>0</v>
      </c>
      <c r="D22" s="24">
        <v>30000</v>
      </c>
      <c r="E22" s="25">
        <f t="shared" si="0"/>
        <v>30000</v>
      </c>
      <c r="F22" s="1"/>
    </row>
    <row r="23" spans="1:6" ht="15.75">
      <c r="A23" s="20">
        <v>42643</v>
      </c>
      <c r="B23" s="22">
        <f t="shared" si="1"/>
        <v>335000</v>
      </c>
      <c r="C23" s="23">
        <v>0</v>
      </c>
      <c r="D23" s="24">
        <v>30000</v>
      </c>
      <c r="E23" s="25">
        <f t="shared" si="0"/>
        <v>30000</v>
      </c>
      <c r="F23" s="1"/>
    </row>
    <row r="24" spans="1:6" ht="15.75">
      <c r="A24" s="20">
        <v>42735</v>
      </c>
      <c r="B24" s="22">
        <f t="shared" si="1"/>
        <v>305000</v>
      </c>
      <c r="C24" s="23">
        <v>0</v>
      </c>
      <c r="D24" s="24">
        <v>30000</v>
      </c>
      <c r="E24" s="25">
        <f t="shared" si="0"/>
        <v>30000</v>
      </c>
      <c r="F24" s="1"/>
    </row>
    <row r="25" spans="1:6" ht="15.75">
      <c r="A25" s="20">
        <v>42825</v>
      </c>
      <c r="B25" s="22">
        <f t="shared" si="1"/>
        <v>275000</v>
      </c>
      <c r="C25" s="23">
        <v>0</v>
      </c>
      <c r="D25" s="24">
        <v>45000</v>
      </c>
      <c r="E25" s="25">
        <f t="shared" si="0"/>
        <v>45000</v>
      </c>
      <c r="F25" s="1"/>
    </row>
    <row r="26" spans="1:6" ht="15.75">
      <c r="A26" s="20">
        <v>42916</v>
      </c>
      <c r="B26" s="22">
        <f t="shared" si="1"/>
        <v>230000</v>
      </c>
      <c r="C26" s="23">
        <f t="shared" si="2"/>
        <v>0</v>
      </c>
      <c r="D26" s="24">
        <v>40000</v>
      </c>
      <c r="E26" s="25">
        <f t="shared" si="0"/>
        <v>40000</v>
      </c>
      <c r="F26" s="1"/>
    </row>
    <row r="27" spans="1:6" ht="15.75">
      <c r="A27" s="20">
        <v>43008</v>
      </c>
      <c r="B27" s="22">
        <f t="shared" si="1"/>
        <v>190000</v>
      </c>
      <c r="C27" s="23">
        <f t="shared" si="2"/>
        <v>0</v>
      </c>
      <c r="D27" s="24">
        <v>40000</v>
      </c>
      <c r="E27" s="25">
        <f t="shared" si="0"/>
        <v>40000</v>
      </c>
      <c r="F27" s="1"/>
    </row>
    <row r="28" spans="1:6" ht="15.75">
      <c r="A28" s="20">
        <v>43100</v>
      </c>
      <c r="B28" s="22">
        <f t="shared" si="1"/>
        <v>150000</v>
      </c>
      <c r="C28" s="23">
        <f>B28*0%*30/365</f>
        <v>0</v>
      </c>
      <c r="D28" s="24">
        <v>30000</v>
      </c>
      <c r="E28" s="25">
        <f>C28+D28</f>
        <v>30000</v>
      </c>
      <c r="F28" s="1"/>
    </row>
    <row r="29" spans="1:6" ht="15.75">
      <c r="A29" s="20">
        <v>43190</v>
      </c>
      <c r="B29" s="22">
        <f t="shared" si="1"/>
        <v>120000</v>
      </c>
      <c r="C29" s="23">
        <f>B29*0%*30/365</f>
        <v>0</v>
      </c>
      <c r="D29" s="24">
        <v>30000</v>
      </c>
      <c r="E29" s="25">
        <f>C29+D29</f>
        <v>30000</v>
      </c>
      <c r="F29" s="1"/>
    </row>
    <row r="30" spans="1:6" ht="15.75">
      <c r="A30" s="20">
        <v>43281</v>
      </c>
      <c r="B30" s="22">
        <f t="shared" si="1"/>
        <v>90000</v>
      </c>
      <c r="C30" s="23">
        <f>B30*0%*30/365</f>
        <v>0</v>
      </c>
      <c r="D30" s="24">
        <v>30000</v>
      </c>
      <c r="E30" s="25">
        <f>C30+D30</f>
        <v>30000</v>
      </c>
      <c r="F30" s="1"/>
    </row>
    <row r="31" spans="1:6" ht="15.75">
      <c r="A31" s="20">
        <v>43373</v>
      </c>
      <c r="B31" s="22">
        <f t="shared" si="1"/>
        <v>60000</v>
      </c>
      <c r="C31" s="23">
        <f>B31*0%*30/365</f>
        <v>0</v>
      </c>
      <c r="D31" s="24">
        <v>30000</v>
      </c>
      <c r="E31" s="25">
        <f>C31+D31</f>
        <v>30000</v>
      </c>
      <c r="F31" s="1"/>
    </row>
    <row r="32" spans="1:6" ht="16.5" thickBot="1">
      <c r="A32" s="21">
        <v>43464</v>
      </c>
      <c r="B32" s="26">
        <f t="shared" si="1"/>
        <v>30000</v>
      </c>
      <c r="C32" s="27">
        <f t="shared" si="2"/>
        <v>0</v>
      </c>
      <c r="D32" s="28">
        <v>30000</v>
      </c>
      <c r="E32" s="29">
        <f>C32+D32</f>
        <v>30000</v>
      </c>
      <c r="F32" s="1"/>
    </row>
    <row r="33" spans="1:6" ht="16.5" thickBot="1">
      <c r="A33" s="12"/>
      <c r="B33" s="30" t="s">
        <v>6</v>
      </c>
      <c r="C33" s="31">
        <f>SUM(C9:C32)</f>
        <v>0</v>
      </c>
      <c r="D33" s="31">
        <f>SUM(D9:D32)</f>
        <v>700000</v>
      </c>
      <c r="E33" s="32">
        <f>SUM(E9:E32)</f>
        <v>700000</v>
      </c>
      <c r="F33" s="1"/>
    </row>
    <row r="34" spans="1:6" ht="15">
      <c r="A34" s="1"/>
      <c r="B34" s="1"/>
      <c r="C34" s="2"/>
      <c r="D34" s="3"/>
      <c r="E34" s="3"/>
      <c r="F34" s="1"/>
    </row>
    <row r="35" spans="1:6" ht="15">
      <c r="A35" s="1"/>
      <c r="B35" s="1"/>
      <c r="C35" s="2"/>
      <c r="D35" s="3"/>
      <c r="E35" s="3"/>
      <c r="F35" s="1"/>
    </row>
    <row r="36" spans="1:6" ht="15.75">
      <c r="A36" s="1"/>
      <c r="B36" s="1"/>
      <c r="C36" s="9" t="s">
        <v>7</v>
      </c>
      <c r="D36" s="11"/>
      <c r="E36" s="33">
        <f>C33</f>
        <v>0</v>
      </c>
      <c r="F36" s="1"/>
    </row>
    <row r="37" spans="1:6" ht="15.75">
      <c r="A37" s="1"/>
      <c r="B37" s="1"/>
      <c r="C37" s="9" t="s">
        <v>8</v>
      </c>
      <c r="D37" s="11"/>
      <c r="E37" s="33">
        <f>D33*0%</f>
        <v>0</v>
      </c>
      <c r="F37" s="1"/>
    </row>
    <row r="38" spans="1:6" ht="15.75">
      <c r="A38" s="1"/>
      <c r="B38" s="1"/>
      <c r="C38" s="9" t="s">
        <v>9</v>
      </c>
      <c r="D38" s="11"/>
      <c r="E38" s="33">
        <f>SUM(E36:E37)</f>
        <v>0</v>
      </c>
      <c r="F38" s="1"/>
    </row>
    <row r="39" spans="1:6" ht="15">
      <c r="A39" s="1"/>
      <c r="B39" s="1"/>
      <c r="C39" s="2"/>
      <c r="D39" s="3"/>
      <c r="E39" s="3"/>
      <c r="F39" s="1"/>
    </row>
  </sheetData>
  <sheetProtection/>
  <mergeCells count="5">
    <mergeCell ref="A7:F7"/>
    <mergeCell ref="A2:B2"/>
    <mergeCell ref="A3:E3"/>
    <mergeCell ref="A5:E5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W.Osiecki</cp:lastModifiedBy>
  <cp:lastPrinted>2011-11-24T17:47:52Z</cp:lastPrinted>
  <dcterms:created xsi:type="dcterms:W3CDTF">1997-02-26T13:46:56Z</dcterms:created>
  <dcterms:modified xsi:type="dcterms:W3CDTF">2012-12-14T13:33:44Z</dcterms:modified>
  <cp:category/>
  <cp:version/>
  <cp:contentType/>
  <cp:contentStatus/>
</cp:coreProperties>
</file>